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6020" windowHeight="15960" tabRatio="500" activeTab="2"/>
  </bookViews>
  <sheets>
    <sheet name="Summary " sheetId="1" r:id="rId1"/>
    <sheet name="Mileage" sheetId="2" r:id="rId2"/>
    <sheet name="Miscellaneous" sheetId="3" r:id="rId3"/>
    <sheet name="Profess Develop" sheetId="4" r:id="rId4"/>
    <sheet name="Scanned Receipts" sheetId="5" r:id="rId5"/>
  </sheets>
  <definedNames>
    <definedName name="_xlnm.Print_Area" localSheetId="1">'Mileage'!$A$1:$H$28</definedName>
    <definedName name="_xlnm.Print_Area" localSheetId="2">'Miscellaneous'!$A$1:$F$21</definedName>
    <definedName name="_xlnm.Print_Area" localSheetId="3">'Profess Develop'!$B$2:$H$43</definedName>
    <definedName name="_xlnm.Print_Area" localSheetId="0">'Summary '!$A$1:$G$28</definedName>
  </definedNames>
  <calcPr fullCalcOnLoad="1"/>
</workbook>
</file>

<file path=xl/sharedStrings.xml><?xml version="1.0" encoding="utf-8"?>
<sst xmlns="http://schemas.openxmlformats.org/spreadsheetml/2006/main" count="76" uniqueCount="59">
  <si>
    <t>Professional Development Allowance</t>
  </si>
  <si>
    <t>Registration</t>
  </si>
  <si>
    <t>Accommodation</t>
  </si>
  <si>
    <t>Meals</t>
  </si>
  <si>
    <t>Expenses</t>
  </si>
  <si>
    <t>Date</t>
  </si>
  <si>
    <t>Activity Description</t>
  </si>
  <si>
    <t>Approval Email Reference</t>
  </si>
  <si>
    <t>Activity Dates</t>
  </si>
  <si>
    <t>Rate</t>
  </si>
  <si>
    <t>Trip Total</t>
  </si>
  <si>
    <t xml:space="preserve">Total Cost </t>
  </si>
  <si>
    <t>Costs</t>
  </si>
  <si>
    <t xml:space="preserve">Date Paid </t>
  </si>
  <si>
    <t xml:space="preserve">Approved by </t>
  </si>
  <si>
    <t xml:space="preserve">Name: </t>
  </si>
  <si>
    <t xml:space="preserve">Date: </t>
  </si>
  <si>
    <t>Mileage</t>
  </si>
  <si>
    <t xml:space="preserve">Start </t>
  </si>
  <si>
    <t xml:space="preserve">End </t>
  </si>
  <si>
    <t>Distance (km)</t>
  </si>
  <si>
    <t xml:space="preserve">Date </t>
  </si>
  <si>
    <t>Distance 
(km)</t>
  </si>
  <si>
    <t xml:space="preserve">Total Expenses </t>
  </si>
  <si>
    <t xml:space="preserve">Details </t>
  </si>
  <si>
    <t>Expense Category</t>
  </si>
  <si>
    <t>Activity Description (Client Name and/or Project Details)</t>
  </si>
  <si>
    <t>Receipt Provided (Y/N)</t>
  </si>
  <si>
    <t>Breakfast up to
$15.35</t>
  </si>
  <si>
    <t>Lunch up to
$14.60</t>
  </si>
  <si>
    <t>Dinner up to
$40.30</t>
  </si>
  <si>
    <t>TOTAL</t>
  </si>
  <si>
    <t>Travel ($0.50/km)</t>
  </si>
  <si>
    <t>Professional Development TOTAL</t>
  </si>
  <si>
    <t>KM 3 Jan 11:10:58 AM EST</t>
  </si>
  <si>
    <t>Total</t>
  </si>
  <si>
    <t>Total Trips</t>
  </si>
  <si>
    <t>Y</t>
  </si>
  <si>
    <t>KM 6 Jan 09:14:23 AM EST</t>
  </si>
  <si>
    <t>12 Feb</t>
  </si>
  <si>
    <t>13 Feb</t>
  </si>
  <si>
    <t>Original Reciepts 
(Y/N)</t>
  </si>
  <si>
    <t>Meals  (Canadian Treasury Board Approved Meal Allowances)</t>
  </si>
  <si>
    <t>Original Receipt</t>
  </si>
  <si>
    <t xml:space="preserve">Original Receipt </t>
  </si>
  <si>
    <t xml:space="preserve">example: ACE conference </t>
  </si>
  <si>
    <t>example: Holiday Inn Guelph</t>
  </si>
  <si>
    <t>example: Guelph to TO</t>
  </si>
  <si>
    <t>example: ACE Conference</t>
  </si>
  <si>
    <t>example: Personal Vehicle Mileage</t>
  </si>
  <si>
    <r>
      <rPr>
        <b/>
        <sz val="12"/>
        <color indexed="8"/>
        <rFont val="Arial"/>
        <family val="2"/>
      </rPr>
      <t>NOTE:</t>
    </r>
    <r>
      <rPr>
        <sz val="12"/>
        <color indexed="8"/>
        <rFont val="Arial"/>
        <family val="2"/>
      </rPr>
      <t xml:space="preserve">  Please complete &amp; print relevant pages.  Sign the summary page &amp; submit with original receipts (excluding mileage).</t>
    </r>
  </si>
  <si>
    <t xml:space="preserve">Signature: </t>
  </si>
  <si>
    <t>example: The Association of Canadian Ergonomists/The Canadian College for the Certification of Professional Ergonomists</t>
  </si>
  <si>
    <t>Miscellaneous Fees TOTAL</t>
  </si>
  <si>
    <t>Mileage TOTAL</t>
  </si>
  <si>
    <t>Miscellaneous Expenses</t>
  </si>
  <si>
    <t>F2 dated 30 March 2023</t>
  </si>
  <si>
    <t>Region: onsite support</t>
  </si>
  <si>
    <t>(Year) Annual Membership Renewal and Professional Designation Maintenance Fees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</si>
</sst>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1009]d/mmm/yy;@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rgb="FF000000"/>
      <name val="Arial"/>
      <family val="2"/>
    </font>
    <font>
      <b/>
      <sz val="10"/>
      <color theme="0" tint="-0.3499799966812134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vertic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9" fontId="43" fillId="0" borderId="10" xfId="0" applyNumberFormat="1" applyFont="1" applyBorder="1" applyAlignment="1">
      <alignment horizontal="center"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" fontId="43" fillId="0" borderId="0" xfId="0" applyNumberFormat="1" applyFont="1" applyAlignment="1">
      <alignment/>
    </xf>
    <xf numFmtId="0" fontId="43" fillId="33" borderId="0" xfId="0" applyFont="1" applyFill="1" applyAlignment="1">
      <alignment/>
    </xf>
    <xf numFmtId="164" fontId="43" fillId="33" borderId="0" xfId="0" applyNumberFormat="1" applyFont="1" applyFill="1" applyAlignment="1">
      <alignment/>
    </xf>
    <xf numFmtId="16" fontId="43" fillId="33" borderId="0" xfId="0" applyNumberFormat="1" applyFont="1" applyFill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164" fontId="44" fillId="33" borderId="14" xfId="0" applyNumberFormat="1" applyFont="1" applyFill="1" applyBorder="1" applyAlignment="1">
      <alignment horizontal="right"/>
    </xf>
    <xf numFmtId="0" fontId="43" fillId="0" borderId="15" xfId="0" applyFont="1" applyBorder="1" applyAlignment="1">
      <alignment wrapText="1"/>
    </xf>
    <xf numFmtId="164" fontId="43" fillId="0" borderId="10" xfId="0" applyNumberFormat="1" applyFont="1" applyBorder="1" applyAlignment="1">
      <alignment vertical="center"/>
    </xf>
    <xf numFmtId="0" fontId="43" fillId="34" borderId="16" xfId="0" applyFont="1" applyFill="1" applyBorder="1" applyAlignment="1">
      <alignment/>
    </xf>
    <xf numFmtId="0" fontId="43" fillId="34" borderId="14" xfId="0" applyFont="1" applyFill="1" applyBorder="1" applyAlignment="1">
      <alignment/>
    </xf>
    <xf numFmtId="0" fontId="44" fillId="34" borderId="11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43" fillId="33" borderId="13" xfId="0" applyFont="1" applyFill="1" applyBorder="1" applyAlignment="1">
      <alignment horizontal="right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164" fontId="46" fillId="0" borderId="0" xfId="0" applyNumberFormat="1" applyFont="1" applyAlignment="1">
      <alignment vertical="center"/>
    </xf>
    <xf numFmtId="0" fontId="43" fillId="33" borderId="0" xfId="0" applyFont="1" applyFill="1" applyAlignment="1">
      <alignment horizontal="center"/>
    </xf>
    <xf numFmtId="49" fontId="45" fillId="0" borderId="0" xfId="0" applyNumberFormat="1" applyFont="1" applyAlignment="1">
      <alignment/>
    </xf>
    <xf numFmtId="49" fontId="47" fillId="33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  <xf numFmtId="164" fontId="44" fillId="0" borderId="14" xfId="0" applyNumberFormat="1" applyFont="1" applyBorder="1" applyAlignment="1">
      <alignment horizontal="right" vertical="center"/>
    </xf>
    <xf numFmtId="164" fontId="44" fillId="34" borderId="19" xfId="0" applyNumberFormat="1" applyFont="1" applyFill="1" applyBorder="1" applyAlignment="1">
      <alignment horizontal="right" vertical="center"/>
    </xf>
    <xf numFmtId="164" fontId="44" fillId="33" borderId="14" xfId="0" applyNumberFormat="1" applyFont="1" applyFill="1" applyBorder="1" applyAlignment="1">
      <alignment horizontal="right" vertical="center"/>
    </xf>
    <xf numFmtId="165" fontId="48" fillId="0" borderId="10" xfId="0" applyNumberFormat="1" applyFont="1" applyBorder="1" applyAlignment="1">
      <alignment horizontal="center" vertical="center"/>
    </xf>
    <xf numFmtId="164" fontId="48" fillId="0" borderId="11" xfId="0" applyNumberFormat="1" applyFont="1" applyBorder="1" applyAlignment="1">
      <alignment horizontal="right" vertical="center"/>
    </xf>
    <xf numFmtId="165" fontId="45" fillId="0" borderId="10" xfId="0" applyNumberFormat="1" applyFont="1" applyBorder="1" applyAlignment="1">
      <alignment horizontal="center" vertical="center"/>
    </xf>
    <xf numFmtId="164" fontId="45" fillId="0" borderId="11" xfId="0" applyNumberFormat="1" applyFont="1" applyBorder="1" applyAlignment="1">
      <alignment horizontal="right" vertical="center"/>
    </xf>
    <xf numFmtId="49" fontId="48" fillId="35" borderId="10" xfId="0" applyNumberFormat="1" applyFont="1" applyFill="1" applyBorder="1" applyAlignment="1">
      <alignment horizontal="center" vertical="center" wrapText="1"/>
    </xf>
    <xf numFmtId="164" fontId="48" fillId="35" borderId="11" xfId="0" applyNumberFormat="1" applyFont="1" applyFill="1" applyBorder="1" applyAlignment="1">
      <alignment horizontal="right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164" fontId="45" fillId="33" borderId="11" xfId="0" applyNumberFormat="1" applyFont="1" applyFill="1" applyBorder="1" applyAlignment="1">
      <alignment horizontal="right" vertical="center"/>
    </xf>
    <xf numFmtId="1" fontId="48" fillId="33" borderId="10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right" vertical="center"/>
    </xf>
    <xf numFmtId="164" fontId="48" fillId="33" borderId="11" xfId="0" applyNumberFormat="1" applyFont="1" applyFill="1" applyBorder="1" applyAlignment="1">
      <alignment horizontal="right" vertical="center"/>
    </xf>
    <xf numFmtId="1" fontId="45" fillId="33" borderId="10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right" vertical="center"/>
    </xf>
    <xf numFmtId="164" fontId="48" fillId="33" borderId="10" xfId="0" applyNumberFormat="1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5" fillId="33" borderId="20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right" vertical="center"/>
    </xf>
    <xf numFmtId="1" fontId="48" fillId="0" borderId="10" xfId="0" applyNumberFormat="1" applyFont="1" applyBorder="1" applyAlignment="1">
      <alignment horizontal="right" vertical="center"/>
    </xf>
    <xf numFmtId="49" fontId="45" fillId="0" borderId="15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 horizontal="right" vertical="center"/>
    </xf>
    <xf numFmtId="1" fontId="45" fillId="0" borderId="10" xfId="0" applyNumberFormat="1" applyFont="1" applyBorder="1" applyAlignment="1">
      <alignment horizontal="right" vertical="center"/>
    </xf>
    <xf numFmtId="165" fontId="45" fillId="0" borderId="10" xfId="0" applyNumberFormat="1" applyFont="1" applyBorder="1" applyAlignment="1">
      <alignment/>
    </xf>
    <xf numFmtId="164" fontId="44" fillId="34" borderId="16" xfId="0" applyNumberFormat="1" applyFont="1" applyFill="1" applyBorder="1" applyAlignment="1">
      <alignment vertical="center"/>
    </xf>
    <xf numFmtId="49" fontId="47" fillId="34" borderId="11" xfId="0" applyNumberFormat="1" applyFont="1" applyFill="1" applyBorder="1" applyAlignment="1">
      <alignment horizontal="center" vertical="center"/>
    </xf>
    <xf numFmtId="49" fontId="47" fillId="34" borderId="11" xfId="0" applyNumberFormat="1" applyFont="1" applyFill="1" applyBorder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7" fillId="34" borderId="21" xfId="0" applyNumberFormat="1" applyFont="1" applyFill="1" applyBorder="1" applyAlignment="1">
      <alignment horizontal="center" vertical="center"/>
    </xf>
    <xf numFmtId="49" fontId="47" fillId="34" borderId="21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/>
    </xf>
    <xf numFmtId="49" fontId="47" fillId="34" borderId="22" xfId="0" applyNumberFormat="1" applyFont="1" applyFill="1" applyBorder="1" applyAlignment="1">
      <alignment horizontal="center" vertical="center"/>
    </xf>
    <xf numFmtId="49" fontId="47" fillId="34" borderId="23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8" fillId="33" borderId="24" xfId="0" applyNumberFormat="1" applyFont="1" applyFill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164" fontId="44" fillId="34" borderId="19" xfId="0" applyNumberFormat="1" applyFont="1" applyFill="1" applyBorder="1" applyAlignment="1">
      <alignment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 wrapText="1"/>
    </xf>
    <xf numFmtId="165" fontId="45" fillId="0" borderId="0" xfId="0" applyNumberFormat="1" applyFont="1" applyAlignment="1">
      <alignment/>
    </xf>
    <xf numFmtId="164" fontId="45" fillId="0" borderId="0" xfId="0" applyNumberFormat="1" applyFont="1" applyAlignment="1">
      <alignment horizontal="right" vertical="center"/>
    </xf>
    <xf numFmtId="1" fontId="45" fillId="0" borderId="0" xfId="0" applyNumberFormat="1" applyFont="1" applyAlignment="1">
      <alignment horizontal="right" vertical="center"/>
    </xf>
    <xf numFmtId="164" fontId="45" fillId="0" borderId="0" xfId="0" applyNumberFormat="1" applyFont="1" applyAlignment="1">
      <alignment/>
    </xf>
    <xf numFmtId="49" fontId="45" fillId="0" borderId="20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 wrapText="1"/>
    </xf>
    <xf numFmtId="165" fontId="45" fillId="0" borderId="16" xfId="0" applyNumberFormat="1" applyFont="1" applyBorder="1" applyAlignment="1">
      <alignment/>
    </xf>
    <xf numFmtId="164" fontId="45" fillId="0" borderId="16" xfId="0" applyNumberFormat="1" applyFont="1" applyBorder="1" applyAlignment="1">
      <alignment horizontal="right" vertical="center"/>
    </xf>
    <xf numFmtId="1" fontId="45" fillId="0" borderId="16" xfId="0" applyNumberFormat="1" applyFont="1" applyBorder="1" applyAlignment="1">
      <alignment horizontal="right" vertical="center"/>
    </xf>
    <xf numFmtId="164" fontId="47" fillId="33" borderId="14" xfId="0" applyNumberFormat="1" applyFont="1" applyFill="1" applyBorder="1" applyAlignment="1">
      <alignment horizontal="right" vertical="center"/>
    </xf>
    <xf numFmtId="164" fontId="47" fillId="0" borderId="11" xfId="0" applyNumberFormat="1" applyFont="1" applyBorder="1" applyAlignment="1">
      <alignment horizontal="right" vertical="center" wrapText="1"/>
    </xf>
    <xf numFmtId="164" fontId="45" fillId="0" borderId="14" xfId="0" applyNumberFormat="1" applyFont="1" applyBorder="1" applyAlignment="1">
      <alignment horizontal="right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33" borderId="26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3" fillId="0" borderId="26" xfId="0" applyFont="1" applyBorder="1" applyAlignment="1">
      <alignment horizontal="center"/>
    </xf>
    <xf numFmtId="0" fontId="44" fillId="34" borderId="30" xfId="0" applyFont="1" applyFill="1" applyBorder="1" applyAlignment="1">
      <alignment horizontal="right" vertical="center"/>
    </xf>
    <xf numFmtId="0" fontId="44" fillId="34" borderId="31" xfId="0" applyFont="1" applyFill="1" applyBorder="1" applyAlignment="1">
      <alignment horizontal="right" vertical="center"/>
    </xf>
    <xf numFmtId="0" fontId="44" fillId="34" borderId="32" xfId="0" applyFont="1" applyFill="1" applyBorder="1" applyAlignment="1">
      <alignment horizontal="right" vertical="center"/>
    </xf>
    <xf numFmtId="0" fontId="44" fillId="34" borderId="33" xfId="0" applyFont="1" applyFill="1" applyBorder="1" applyAlignment="1">
      <alignment horizontal="right" vertical="center"/>
    </xf>
    <xf numFmtId="49" fontId="47" fillId="34" borderId="21" xfId="0" applyNumberFormat="1" applyFont="1" applyFill="1" applyBorder="1" applyAlignment="1">
      <alignment horizontal="center" vertical="center"/>
    </xf>
    <xf numFmtId="49" fontId="47" fillId="34" borderId="21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/>
    </xf>
    <xf numFmtId="49" fontId="47" fillId="34" borderId="23" xfId="0" applyNumberFormat="1" applyFont="1" applyFill="1" applyBorder="1" applyAlignment="1">
      <alignment horizontal="center" vertical="center"/>
    </xf>
    <xf numFmtId="49" fontId="47" fillId="34" borderId="11" xfId="0" applyNumberFormat="1" applyFont="1" applyFill="1" applyBorder="1" applyAlignment="1">
      <alignment horizontal="center" vertical="center"/>
    </xf>
    <xf numFmtId="49" fontId="47" fillId="34" borderId="22" xfId="0" applyNumberFormat="1" applyFont="1" applyFill="1" applyBorder="1" applyAlignment="1">
      <alignment horizontal="center" vertical="center"/>
    </xf>
    <xf numFmtId="49" fontId="47" fillId="34" borderId="15" xfId="0" applyNumberFormat="1" applyFont="1" applyFill="1" applyBorder="1" applyAlignment="1">
      <alignment horizontal="center" vertical="center"/>
    </xf>
    <xf numFmtId="0" fontId="41" fillId="34" borderId="33" xfId="0" applyFont="1" applyFill="1" applyBorder="1" applyAlignment="1">
      <alignment horizontal="right" vertical="center"/>
    </xf>
    <xf numFmtId="49" fontId="44" fillId="34" borderId="32" xfId="0" applyNumberFormat="1" applyFont="1" applyFill="1" applyBorder="1" applyAlignment="1">
      <alignment horizontal="right" vertical="center"/>
    </xf>
    <xf numFmtId="49" fontId="44" fillId="34" borderId="33" xfId="0" applyNumberFormat="1" applyFont="1" applyFill="1" applyBorder="1" applyAlignment="1">
      <alignment horizontal="right" vertical="center"/>
    </xf>
    <xf numFmtId="49" fontId="49" fillId="36" borderId="21" xfId="0" applyNumberFormat="1" applyFont="1" applyFill="1" applyBorder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center" vertical="center" wrapText="1"/>
    </xf>
    <xf numFmtId="49" fontId="48" fillId="35" borderId="34" xfId="0" applyNumberFormat="1" applyFont="1" applyFill="1" applyBorder="1" applyAlignment="1">
      <alignment horizontal="center" vertical="center" wrapText="1"/>
    </xf>
    <xf numFmtId="49" fontId="48" fillId="35" borderId="35" xfId="0" applyNumberFormat="1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right" vertical="center"/>
    </xf>
    <xf numFmtId="0" fontId="44" fillId="33" borderId="16" xfId="0" applyFont="1" applyFill="1" applyBorder="1" applyAlignment="1">
      <alignment horizontal="right" vertical="center"/>
    </xf>
    <xf numFmtId="49" fontId="45" fillId="34" borderId="15" xfId="0" applyNumberFormat="1" applyFont="1" applyFill="1" applyBorder="1" applyAlignment="1">
      <alignment horizontal="center" vertical="center"/>
    </xf>
    <xf numFmtId="49" fontId="45" fillId="34" borderId="20" xfId="0" applyNumberFormat="1" applyFont="1" applyFill="1" applyBorder="1" applyAlignment="1">
      <alignment horizontal="center" vertical="center"/>
    </xf>
    <xf numFmtId="49" fontId="47" fillId="34" borderId="36" xfId="0" applyNumberFormat="1" applyFont="1" applyFill="1" applyBorder="1" applyAlignment="1">
      <alignment horizontal="center" vertical="center" wrapText="1"/>
    </xf>
    <xf numFmtId="49" fontId="47" fillId="34" borderId="37" xfId="0" applyNumberFormat="1" applyFont="1" applyFill="1" applyBorder="1" applyAlignment="1">
      <alignment horizontal="center" vertical="center" wrapText="1"/>
    </xf>
    <xf numFmtId="49" fontId="47" fillId="34" borderId="30" xfId="0" applyNumberFormat="1" applyFont="1" applyFill="1" applyBorder="1" applyAlignment="1">
      <alignment horizontal="center" vertical="center" wrapText="1"/>
    </xf>
    <xf numFmtId="49" fontId="49" fillId="36" borderId="23" xfId="0" applyNumberFormat="1" applyFont="1" applyFill="1" applyBorder="1" applyAlignment="1">
      <alignment horizontal="center" vertical="center" wrapText="1"/>
    </xf>
    <xf numFmtId="49" fontId="49" fillId="36" borderId="11" xfId="0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/>
    </xf>
    <xf numFmtId="0" fontId="44" fillId="0" borderId="16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49" fontId="49" fillId="36" borderId="21" xfId="0" applyNumberFormat="1" applyFont="1" applyFill="1" applyBorder="1" applyAlignment="1">
      <alignment horizontal="center" vertical="center"/>
    </xf>
    <xf numFmtId="49" fontId="49" fillId="36" borderId="10" xfId="0" applyNumberFormat="1" applyFont="1" applyFill="1" applyBorder="1" applyAlignment="1">
      <alignment horizontal="center" vertical="center"/>
    </xf>
    <xf numFmtId="49" fontId="49" fillId="36" borderId="22" xfId="0" applyNumberFormat="1" applyFont="1" applyFill="1" applyBorder="1" applyAlignment="1">
      <alignment horizontal="center" vertical="center"/>
    </xf>
    <xf numFmtId="49" fontId="49" fillId="36" borderId="15" xfId="0" applyNumberFormat="1" applyFont="1" applyFill="1" applyBorder="1" applyAlignment="1">
      <alignment horizontal="center" vertical="center"/>
    </xf>
    <xf numFmtId="49" fontId="47" fillId="34" borderId="23" xfId="0" applyNumberFormat="1" applyFont="1" applyFill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7" fillId="34" borderId="20" xfId="0" applyNumberFormat="1" applyFont="1" applyFill="1" applyBorder="1" applyAlignment="1">
      <alignment horizontal="center" vertical="center"/>
    </xf>
    <xf numFmtId="49" fontId="47" fillId="34" borderId="27" xfId="0" applyNumberFormat="1" applyFont="1" applyFill="1" applyBorder="1" applyAlignment="1">
      <alignment horizontal="center" vertical="center" wrapText="1"/>
    </xf>
    <xf numFmtId="49" fontId="47" fillId="34" borderId="28" xfId="0" applyNumberFormat="1" applyFont="1" applyFill="1" applyBorder="1" applyAlignment="1">
      <alignment horizontal="center" vertical="center" wrapText="1"/>
    </xf>
    <xf numFmtId="49" fontId="47" fillId="34" borderId="29" xfId="0" applyNumberFormat="1" applyFont="1" applyFill="1" applyBorder="1" applyAlignment="1">
      <alignment horizontal="center" vertical="center" wrapText="1"/>
    </xf>
    <xf numFmtId="49" fontId="47" fillId="34" borderId="38" xfId="0" applyNumberFormat="1" applyFont="1" applyFill="1" applyBorder="1" applyAlignment="1">
      <alignment horizontal="center" vertical="center" wrapText="1"/>
    </xf>
    <xf numFmtId="49" fontId="47" fillId="34" borderId="39" xfId="0" applyNumberFormat="1" applyFont="1" applyFill="1" applyBorder="1" applyAlignment="1">
      <alignment horizontal="center" vertical="center" wrapText="1"/>
    </xf>
    <xf numFmtId="49" fontId="47" fillId="34" borderId="4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76200</xdr:rowOff>
    </xdr:from>
    <xdr:to>
      <xdr:col>5</xdr:col>
      <xdr:colOff>923925</xdr:colOff>
      <xdr:row>2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85775"/>
          <a:ext cx="7372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3"/>
  <sheetViews>
    <sheetView showGridLines="0" zoomScalePageLayoutView="0" workbookViewId="0" topLeftCell="A1">
      <selection activeCell="B19" sqref="B19:F19"/>
    </sheetView>
  </sheetViews>
  <sheetFormatPr defaultColWidth="11.00390625" defaultRowHeight="15.75"/>
  <cols>
    <col min="2" max="2" width="35.875" style="0" customWidth="1"/>
    <col min="3" max="3" width="23.875" style="0" customWidth="1"/>
    <col min="4" max="6" width="13.00390625" style="0" customWidth="1"/>
  </cols>
  <sheetData>
    <row r="2" ht="16.5" thickBot="1"/>
    <row r="3" spans="2:6" ht="84" customHeight="1">
      <c r="B3" s="109"/>
      <c r="C3" s="110"/>
      <c r="D3" s="110"/>
      <c r="E3" s="110"/>
      <c r="F3" s="111"/>
    </row>
    <row r="4" spans="2:6" ht="15.75">
      <c r="B4" s="13"/>
      <c r="C4" s="9"/>
      <c r="D4" s="9"/>
      <c r="E4" s="9"/>
      <c r="F4" s="12"/>
    </row>
    <row r="5" spans="2:6" ht="15.75">
      <c r="B5" s="27" t="s">
        <v>16</v>
      </c>
      <c r="C5" s="107"/>
      <c r="D5" s="107"/>
      <c r="E5" s="9"/>
      <c r="F5" s="12"/>
    </row>
    <row r="6" spans="2:6" ht="15.75">
      <c r="B6" s="27"/>
      <c r="C6" s="31"/>
      <c r="D6" s="31"/>
      <c r="E6" s="9"/>
      <c r="F6" s="12"/>
    </row>
    <row r="7" spans="2:6" ht="15.75">
      <c r="B7" s="27" t="s">
        <v>15</v>
      </c>
      <c r="C7" s="112"/>
      <c r="D7" s="112"/>
      <c r="E7" s="9"/>
      <c r="F7" s="12"/>
    </row>
    <row r="8" spans="2:6" ht="15.75">
      <c r="B8" s="27"/>
      <c r="C8" s="108"/>
      <c r="D8" s="108"/>
      <c r="E8" s="9"/>
      <c r="F8" s="12"/>
    </row>
    <row r="9" spans="2:6" ht="15.75">
      <c r="B9" s="27" t="s">
        <v>51</v>
      </c>
      <c r="C9" s="107"/>
      <c r="D9" s="107"/>
      <c r="E9" s="9"/>
      <c r="F9" s="12"/>
    </row>
    <row r="10" spans="2:6" ht="15.75">
      <c r="B10" s="27"/>
      <c r="C10" s="31"/>
      <c r="D10" s="31"/>
      <c r="E10" s="9"/>
      <c r="F10" s="12"/>
    </row>
    <row r="11" spans="2:6" ht="15.75">
      <c r="B11" s="13"/>
      <c r="C11" s="9"/>
      <c r="D11" s="9"/>
      <c r="E11" s="9"/>
      <c r="F11" s="12"/>
    </row>
    <row r="12" spans="2:6" ht="33.75">
      <c r="B12" s="22" t="s">
        <v>25</v>
      </c>
      <c r="C12" s="21" t="s">
        <v>24</v>
      </c>
      <c r="D12" s="21" t="s">
        <v>12</v>
      </c>
      <c r="E12" s="20" t="s">
        <v>14</v>
      </c>
      <c r="F12" s="19" t="s">
        <v>13</v>
      </c>
    </row>
    <row r="13" spans="2:6" ht="16.5">
      <c r="B13" s="15" t="s">
        <v>17</v>
      </c>
      <c r="C13" s="5"/>
      <c r="D13" s="16">
        <f>Mileage!G21</f>
        <v>0</v>
      </c>
      <c r="E13" s="3"/>
      <c r="F13" s="4"/>
    </row>
    <row r="14" spans="2:6" ht="16.5">
      <c r="B14" s="15" t="s">
        <v>55</v>
      </c>
      <c r="C14" s="3"/>
      <c r="D14" s="16">
        <f>Miscellaneous!E9</f>
        <v>0</v>
      </c>
      <c r="E14" s="3"/>
      <c r="F14" s="4"/>
    </row>
    <row r="15" spans="2:6" ht="16.5">
      <c r="B15" s="15" t="s">
        <v>0</v>
      </c>
      <c r="C15" s="3"/>
      <c r="D15" s="16">
        <f>'Profess Develop'!H39</f>
        <v>0</v>
      </c>
      <c r="E15" s="3"/>
      <c r="F15" s="4"/>
    </row>
    <row r="16" spans="2:6" ht="16.5" thickBot="1">
      <c r="B16" s="113" t="s">
        <v>23</v>
      </c>
      <c r="C16" s="114"/>
      <c r="D16" s="70">
        <f>SUM(D13:D15)</f>
        <v>0</v>
      </c>
      <c r="E16" s="17"/>
      <c r="F16" s="18"/>
    </row>
    <row r="17" spans="2:6" ht="18">
      <c r="B17" s="28" t="s">
        <v>56</v>
      </c>
      <c r="C17" s="29"/>
      <c r="D17" s="30"/>
      <c r="E17" s="7"/>
      <c r="F17" s="7"/>
    </row>
    <row r="18" spans="2:6" ht="18">
      <c r="B18" s="28"/>
      <c r="C18" s="29"/>
      <c r="D18" s="30"/>
      <c r="E18" s="7"/>
      <c r="F18" s="7"/>
    </row>
    <row r="19" spans="2:6" ht="30" customHeight="1">
      <c r="B19" s="105" t="s">
        <v>50</v>
      </c>
      <c r="C19" s="105"/>
      <c r="D19" s="105"/>
      <c r="E19" s="105"/>
      <c r="F19" s="105"/>
    </row>
    <row r="20" spans="2:6" ht="15.75">
      <c r="B20" s="106"/>
      <c r="C20" s="106"/>
      <c r="D20" s="106"/>
      <c r="E20" s="106"/>
      <c r="F20" s="106"/>
    </row>
    <row r="33" ht="15.75">
      <c r="D33" s="2"/>
    </row>
  </sheetData>
  <sheetProtection/>
  <mergeCells count="8">
    <mergeCell ref="B19:F19"/>
    <mergeCell ref="B20:F20"/>
    <mergeCell ref="C9:D9"/>
    <mergeCell ref="C8:D8"/>
    <mergeCell ref="B3:F3"/>
    <mergeCell ref="C5:D5"/>
    <mergeCell ref="C7:D7"/>
    <mergeCell ref="B16:C16"/>
  </mergeCells>
  <printOptions/>
  <pageMargins left="0.7500000000000001" right="0.7500000000000001" top="1" bottom="1" header="0.5" footer="0.5"/>
  <pageSetup orientation="portrait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3"/>
  <sheetViews>
    <sheetView showGridLines="0" zoomScalePageLayoutView="0" workbookViewId="0" topLeftCell="A2">
      <selection activeCell="L8" sqref="L8"/>
    </sheetView>
  </sheetViews>
  <sheetFormatPr defaultColWidth="11.00390625" defaultRowHeight="15.75"/>
  <cols>
    <col min="2" max="2" width="33.375" style="0" customWidth="1"/>
    <col min="3" max="3" width="29.375" style="0" customWidth="1"/>
    <col min="4" max="7" width="9.00390625" style="0" customWidth="1"/>
  </cols>
  <sheetData>
    <row r="2" ht="16.5" thickBot="1"/>
    <row r="3" spans="2:7" ht="15.75">
      <c r="B3" s="122" t="s">
        <v>4</v>
      </c>
      <c r="C3" s="118" t="s">
        <v>26</v>
      </c>
      <c r="D3" s="118" t="s">
        <v>21</v>
      </c>
      <c r="E3" s="117" t="s">
        <v>17</v>
      </c>
      <c r="F3" s="117"/>
      <c r="G3" s="120" t="s">
        <v>10</v>
      </c>
    </row>
    <row r="4" spans="2:7" s="1" customFormat="1" ht="27.75">
      <c r="B4" s="123"/>
      <c r="C4" s="119"/>
      <c r="D4" s="119"/>
      <c r="E4" s="77" t="s">
        <v>9</v>
      </c>
      <c r="F4" s="74" t="s">
        <v>22</v>
      </c>
      <c r="G4" s="121"/>
    </row>
    <row r="5" spans="2:7" ht="15.75">
      <c r="B5" s="61" t="s">
        <v>49</v>
      </c>
      <c r="C5" s="58" t="s">
        <v>57</v>
      </c>
      <c r="D5" s="62">
        <v>40911</v>
      </c>
      <c r="E5" s="63">
        <v>0.62</v>
      </c>
      <c r="F5" s="64">
        <v>45</v>
      </c>
      <c r="G5" s="39">
        <f>F5*E5</f>
        <v>27.9</v>
      </c>
    </row>
    <row r="6" spans="2:7" ht="15.75">
      <c r="B6" s="65"/>
      <c r="C6" s="57"/>
      <c r="D6" s="66"/>
      <c r="E6" s="67"/>
      <c r="F6" s="68"/>
      <c r="G6" s="41"/>
    </row>
    <row r="7" spans="2:7" ht="15.75">
      <c r="B7" s="65"/>
      <c r="C7" s="57"/>
      <c r="D7" s="66"/>
      <c r="E7" s="67"/>
      <c r="F7" s="68"/>
      <c r="G7" s="41"/>
    </row>
    <row r="8" spans="2:7" ht="15.75">
      <c r="B8" s="65"/>
      <c r="C8" s="57"/>
      <c r="D8" s="66"/>
      <c r="E8" s="67"/>
      <c r="F8" s="68"/>
      <c r="G8" s="41"/>
    </row>
    <row r="9" spans="2:7" ht="15.75">
      <c r="B9" s="65"/>
      <c r="C9" s="57"/>
      <c r="D9" s="66"/>
      <c r="E9" s="67"/>
      <c r="F9" s="68"/>
      <c r="G9" s="41"/>
    </row>
    <row r="10" spans="2:7" ht="15.75">
      <c r="B10" s="65"/>
      <c r="C10" s="57"/>
      <c r="D10" s="66"/>
      <c r="E10" s="67"/>
      <c r="F10" s="68"/>
      <c r="G10" s="41"/>
    </row>
    <row r="11" spans="2:7" ht="15.75">
      <c r="B11" s="65"/>
      <c r="C11" s="57"/>
      <c r="D11" s="66"/>
      <c r="E11" s="67"/>
      <c r="F11" s="68"/>
      <c r="G11" s="41"/>
    </row>
    <row r="12" spans="2:7" ht="15.75">
      <c r="B12" s="65"/>
      <c r="C12" s="57"/>
      <c r="D12" s="66"/>
      <c r="E12" s="67"/>
      <c r="F12" s="68"/>
      <c r="G12" s="41"/>
    </row>
    <row r="13" spans="2:7" ht="15.75">
      <c r="B13" s="65"/>
      <c r="C13" s="57"/>
      <c r="D13" s="66"/>
      <c r="E13" s="67"/>
      <c r="F13" s="68"/>
      <c r="G13" s="41"/>
    </row>
    <row r="14" spans="2:7" ht="15.75">
      <c r="B14" s="65"/>
      <c r="C14" s="57"/>
      <c r="D14" s="66"/>
      <c r="E14" s="67"/>
      <c r="F14" s="68"/>
      <c r="G14" s="41"/>
    </row>
    <row r="15" spans="2:7" ht="15.75">
      <c r="B15" s="65"/>
      <c r="C15" s="57"/>
      <c r="D15" s="66"/>
      <c r="E15" s="67"/>
      <c r="F15" s="68"/>
      <c r="G15" s="41"/>
    </row>
    <row r="16" spans="2:7" ht="15.75">
      <c r="B16" s="65"/>
      <c r="C16" s="57"/>
      <c r="D16" s="66"/>
      <c r="E16" s="67"/>
      <c r="F16" s="68"/>
      <c r="G16" s="41"/>
    </row>
    <row r="17" spans="2:7" ht="15.75">
      <c r="B17" s="65"/>
      <c r="C17" s="57"/>
      <c r="D17" s="66"/>
      <c r="E17" s="67"/>
      <c r="F17" s="68"/>
      <c r="G17" s="41"/>
    </row>
    <row r="18" spans="2:7" ht="15.75">
      <c r="B18" s="65"/>
      <c r="C18" s="57"/>
      <c r="D18" s="69"/>
      <c r="E18" s="67"/>
      <c r="F18" s="68"/>
      <c r="G18" s="41"/>
    </row>
    <row r="19" spans="2:7" ht="16.5" thickBot="1">
      <c r="B19" s="96"/>
      <c r="C19" s="97"/>
      <c r="D19" s="98"/>
      <c r="E19" s="99"/>
      <c r="F19" s="100"/>
      <c r="G19" s="103"/>
    </row>
    <row r="20" spans="2:7" ht="16.5" thickBot="1">
      <c r="B20" s="90"/>
      <c r="C20" s="91"/>
      <c r="D20" s="92"/>
      <c r="E20" s="93"/>
      <c r="F20" s="94"/>
      <c r="G20" s="95"/>
    </row>
    <row r="21" spans="2:7" ht="16.5" thickBot="1">
      <c r="B21" s="115" t="s">
        <v>54</v>
      </c>
      <c r="C21" s="116"/>
      <c r="D21" s="116"/>
      <c r="E21" s="116"/>
      <c r="F21" s="116"/>
      <c r="G21" s="89">
        <f>SUM(G6:G19)</f>
        <v>0</v>
      </c>
    </row>
    <row r="22" spans="5:7" ht="15.75">
      <c r="E22" s="7"/>
      <c r="F22" s="7"/>
      <c r="G22" s="7"/>
    </row>
    <row r="23" spans="5:7" ht="15.75">
      <c r="E23" s="7"/>
      <c r="F23" s="7"/>
      <c r="G23" s="7"/>
    </row>
  </sheetData>
  <sheetProtection/>
  <mergeCells count="6">
    <mergeCell ref="B21:F21"/>
    <mergeCell ref="E3:F3"/>
    <mergeCell ref="C3:C4"/>
    <mergeCell ref="D3:D4"/>
    <mergeCell ref="G3:G4"/>
    <mergeCell ref="B3:B4"/>
  </mergeCells>
  <printOptions/>
  <pageMargins left="0.75" right="0.75" top="1" bottom="1" header="0.5" footer="0.5"/>
  <pageSetup orientation="portrait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9"/>
  <sheetViews>
    <sheetView showGridLines="0" tabSelected="1" zoomScalePageLayoutView="0" workbookViewId="0" topLeftCell="A1">
      <selection activeCell="I7" sqref="I7"/>
    </sheetView>
  </sheetViews>
  <sheetFormatPr defaultColWidth="11.00390625" defaultRowHeight="15.75"/>
  <cols>
    <col min="2" max="2" width="52.625" style="0" customWidth="1"/>
    <col min="3" max="3" width="28.125" style="0" customWidth="1"/>
    <col min="4" max="4" width="9.00390625" style="0" customWidth="1"/>
    <col min="5" max="5" width="10.00390625" style="0" customWidth="1"/>
  </cols>
  <sheetData>
    <row r="2" ht="16.5" thickBot="1"/>
    <row r="3" spans="2:5" s="1" customFormat="1" ht="42">
      <c r="B3" s="78" t="s">
        <v>55</v>
      </c>
      <c r="C3" s="75" t="s">
        <v>6</v>
      </c>
      <c r="D3" s="76" t="s">
        <v>27</v>
      </c>
      <c r="E3" s="79" t="s">
        <v>11</v>
      </c>
    </row>
    <row r="4" spans="2:5" s="1" customFormat="1" ht="42">
      <c r="B4" s="85" t="s">
        <v>52</v>
      </c>
      <c r="C4" s="104" t="s">
        <v>58</v>
      </c>
      <c r="D4" s="83"/>
      <c r="E4" s="84"/>
    </row>
    <row r="5" spans="2:5" s="1" customFormat="1" ht="15.75">
      <c r="B5" s="82"/>
      <c r="C5" s="87"/>
      <c r="D5" s="88"/>
      <c r="E5" s="102"/>
    </row>
    <row r="6" spans="2:5" s="1" customFormat="1" ht="15.75">
      <c r="B6" s="86"/>
      <c r="C6" s="87"/>
      <c r="D6" s="88"/>
      <c r="E6" s="102"/>
    </row>
    <row r="7" spans="2:5" s="1" customFormat="1" ht="16.5" thickBot="1">
      <c r="B7" s="59"/>
      <c r="C7" s="60"/>
      <c r="D7" s="60"/>
      <c r="E7" s="101"/>
    </row>
    <row r="8" ht="16.5" thickBot="1"/>
    <row r="9" spans="2:5" ht="16.5" thickBot="1">
      <c r="B9" s="115" t="s">
        <v>53</v>
      </c>
      <c r="C9" s="124"/>
      <c r="D9" s="124"/>
      <c r="E9" s="89">
        <f>SUM(E5:E7)</f>
        <v>0</v>
      </c>
    </row>
  </sheetData>
  <sheetProtection/>
  <mergeCells count="1">
    <mergeCell ref="B9:D9"/>
  </mergeCells>
  <printOptions/>
  <pageMargins left="0.75" right="0.75" top="1" bottom="1" header="0.5" footer="0.5"/>
  <pageSetup orientation="portrait" scale="68"/>
  <ignoredErrors>
    <ignoredError sqref="E9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Z41"/>
  <sheetViews>
    <sheetView showGridLines="0" zoomScalePageLayoutView="0" workbookViewId="0" topLeftCell="A1">
      <selection activeCell="L22" sqref="L22"/>
    </sheetView>
  </sheetViews>
  <sheetFormatPr defaultColWidth="11.00390625" defaultRowHeight="15.75"/>
  <cols>
    <col min="2" max="2" width="17.00390625" style="32" customWidth="1"/>
    <col min="3" max="3" width="28.00390625" style="0" customWidth="1"/>
    <col min="4" max="5" width="10.875" style="0" customWidth="1"/>
    <col min="6" max="8" width="10.625" style="0" customWidth="1"/>
    <col min="9" max="10" width="13.00390625" style="0" customWidth="1"/>
    <col min="11" max="11" width="11.875" style="0" customWidth="1"/>
    <col min="12" max="12" width="10.875" style="0" customWidth="1"/>
  </cols>
  <sheetData>
    <row r="1" spans="25:26" ht="15.75">
      <c r="Y1" s="25"/>
      <c r="Z1" s="23"/>
    </row>
    <row r="2" spans="25:26" ht="16.5" thickBot="1">
      <c r="Y2" s="25"/>
      <c r="Z2" s="23"/>
    </row>
    <row r="3" spans="2:26" ht="15" customHeight="1">
      <c r="B3" s="154" t="s">
        <v>0</v>
      </c>
      <c r="C3" s="155"/>
      <c r="D3" s="155"/>
      <c r="E3" s="155"/>
      <c r="F3" s="155"/>
      <c r="G3" s="155"/>
      <c r="H3" s="156"/>
      <c r="Y3" s="25"/>
      <c r="Z3" s="23"/>
    </row>
    <row r="4" spans="2:26" ht="16.5" thickBot="1">
      <c r="B4" s="157"/>
      <c r="C4" s="158"/>
      <c r="D4" s="158"/>
      <c r="E4" s="158"/>
      <c r="F4" s="158"/>
      <c r="G4" s="158"/>
      <c r="H4" s="159"/>
      <c r="Y4" s="25"/>
      <c r="Z4" s="23"/>
    </row>
    <row r="5" spans="2:26" ht="16.5" thickBot="1">
      <c r="B5" s="33"/>
      <c r="Y5" s="25"/>
      <c r="Z5" s="23"/>
    </row>
    <row r="6" spans="2:26" ht="15" customHeight="1">
      <c r="B6" s="122" t="s">
        <v>1</v>
      </c>
      <c r="C6" s="117" t="s">
        <v>6</v>
      </c>
      <c r="D6" s="118" t="s">
        <v>7</v>
      </c>
      <c r="E6" s="118"/>
      <c r="F6" s="118" t="s">
        <v>8</v>
      </c>
      <c r="G6" s="118"/>
      <c r="H6" s="147" t="s">
        <v>43</v>
      </c>
      <c r="Y6" s="25"/>
      <c r="Z6" s="23"/>
    </row>
    <row r="7" spans="2:26" s="1" customFormat="1" ht="15.75">
      <c r="B7" s="123"/>
      <c r="C7" s="160"/>
      <c r="D7" s="149"/>
      <c r="E7" s="149"/>
      <c r="F7" s="74" t="s">
        <v>18</v>
      </c>
      <c r="G7" s="74" t="s">
        <v>19</v>
      </c>
      <c r="H7" s="148"/>
      <c r="Y7" s="26"/>
      <c r="Z7" s="24"/>
    </row>
    <row r="8" spans="2:26" ht="15.75">
      <c r="B8" s="123"/>
      <c r="C8" s="55" t="s">
        <v>45</v>
      </c>
      <c r="D8" s="150" t="s">
        <v>34</v>
      </c>
      <c r="E8" s="150"/>
      <c r="F8" s="38">
        <v>40951</v>
      </c>
      <c r="G8" s="38">
        <v>40952</v>
      </c>
      <c r="H8" s="39">
        <v>400</v>
      </c>
      <c r="Y8" s="25"/>
      <c r="Z8" s="23"/>
    </row>
    <row r="9" spans="2:26" ht="15.75">
      <c r="B9" s="123"/>
      <c r="C9" s="56"/>
      <c r="D9" s="151"/>
      <c r="E9" s="151"/>
      <c r="F9" s="40"/>
      <c r="G9" s="40"/>
      <c r="H9" s="41"/>
      <c r="Y9" s="25"/>
      <c r="Z9" s="23"/>
    </row>
    <row r="10" spans="2:26" ht="15.75">
      <c r="B10" s="123"/>
      <c r="C10" s="56"/>
      <c r="D10" s="151"/>
      <c r="E10" s="151"/>
      <c r="F10" s="40"/>
      <c r="G10" s="40"/>
      <c r="H10" s="41"/>
      <c r="Y10" s="25"/>
      <c r="Z10" s="23"/>
    </row>
    <row r="11" spans="2:26" ht="16.5" thickBot="1">
      <c r="B11" s="153"/>
      <c r="C11" s="141" t="s">
        <v>31</v>
      </c>
      <c r="D11" s="141"/>
      <c r="E11" s="141"/>
      <c r="F11" s="141"/>
      <c r="G11" s="141"/>
      <c r="H11" s="35">
        <f>SUM(H9:H10)</f>
        <v>0</v>
      </c>
      <c r="Y11" s="25"/>
      <c r="Z11" s="23"/>
    </row>
    <row r="12" spans="2:26" ht="16.5" thickBot="1">
      <c r="B12" s="34"/>
      <c r="C12" s="7"/>
      <c r="D12" s="7"/>
      <c r="E12" s="7"/>
      <c r="F12" s="8"/>
      <c r="G12" s="8"/>
      <c r="H12" s="6"/>
      <c r="I12" s="9"/>
      <c r="J12" s="9"/>
      <c r="K12" s="9"/>
      <c r="Y12" s="25"/>
      <c r="Z12" s="23"/>
    </row>
    <row r="13" spans="2:26" ht="15" customHeight="1">
      <c r="B13" s="122" t="s">
        <v>2</v>
      </c>
      <c r="C13" s="143" t="s">
        <v>6</v>
      </c>
      <c r="D13" s="127" t="s">
        <v>7</v>
      </c>
      <c r="E13" s="127"/>
      <c r="F13" s="127" t="s">
        <v>8</v>
      </c>
      <c r="G13" s="127"/>
      <c r="H13" s="138" t="s">
        <v>44</v>
      </c>
      <c r="I13" s="9"/>
      <c r="J13" s="9"/>
      <c r="K13" s="9"/>
      <c r="Y13" s="25"/>
      <c r="Z13" s="23"/>
    </row>
    <row r="14" spans="2:26" ht="15.75" customHeight="1">
      <c r="B14" s="133"/>
      <c r="C14" s="144"/>
      <c r="D14" s="128"/>
      <c r="E14" s="128"/>
      <c r="F14" s="73" t="s">
        <v>18</v>
      </c>
      <c r="G14" s="73" t="s">
        <v>19</v>
      </c>
      <c r="H14" s="139"/>
      <c r="I14" s="9"/>
      <c r="J14" s="9"/>
      <c r="K14" s="9"/>
      <c r="Y14" s="25"/>
      <c r="Z14" s="23"/>
    </row>
    <row r="15" spans="2:26" ht="31.5" customHeight="1">
      <c r="B15" s="133"/>
      <c r="C15" s="42" t="s">
        <v>46</v>
      </c>
      <c r="D15" s="129" t="s">
        <v>38</v>
      </c>
      <c r="E15" s="130"/>
      <c r="F15" s="42" t="s">
        <v>39</v>
      </c>
      <c r="G15" s="42" t="s">
        <v>40</v>
      </c>
      <c r="H15" s="43">
        <v>156.34</v>
      </c>
      <c r="I15" s="9"/>
      <c r="J15" s="9"/>
      <c r="K15" s="9"/>
      <c r="Y15" s="25"/>
      <c r="Z15" s="23"/>
    </row>
    <row r="16" spans="2:26" ht="15.75">
      <c r="B16" s="133"/>
      <c r="C16" s="57"/>
      <c r="D16" s="152"/>
      <c r="E16" s="152"/>
      <c r="F16" s="44"/>
      <c r="G16" s="44"/>
      <c r="H16" s="45"/>
      <c r="I16" s="9"/>
      <c r="J16" s="9"/>
      <c r="K16" s="9"/>
      <c r="Y16" s="25"/>
      <c r="Z16" s="23"/>
    </row>
    <row r="17" spans="2:26" ht="15.75">
      <c r="B17" s="133"/>
      <c r="C17" s="57"/>
      <c r="D17" s="152"/>
      <c r="E17" s="152"/>
      <c r="F17" s="44"/>
      <c r="G17" s="44"/>
      <c r="H17" s="45"/>
      <c r="I17" s="9"/>
      <c r="J17" s="9"/>
      <c r="K17" s="9"/>
      <c r="Y17" s="25"/>
      <c r="Z17" s="23"/>
    </row>
    <row r="18" spans="2:26" ht="16.5" thickBot="1">
      <c r="B18" s="134"/>
      <c r="C18" s="141" t="s">
        <v>31</v>
      </c>
      <c r="D18" s="141"/>
      <c r="E18" s="141"/>
      <c r="F18" s="141"/>
      <c r="G18" s="141"/>
      <c r="H18" s="37">
        <f>SUM(H17)</f>
        <v>0</v>
      </c>
      <c r="I18" s="9"/>
      <c r="J18" s="9"/>
      <c r="K18" s="9"/>
      <c r="Y18" s="25"/>
      <c r="Z18" s="23"/>
    </row>
    <row r="19" spans="2:26" ht="16.5" thickBot="1">
      <c r="B19" s="34"/>
      <c r="C19" s="7"/>
      <c r="D19" s="7"/>
      <c r="E19" s="7"/>
      <c r="F19" s="7"/>
      <c r="G19" s="7"/>
      <c r="H19" s="10"/>
      <c r="I19" s="9"/>
      <c r="J19" s="9"/>
      <c r="K19" s="9"/>
      <c r="Y19" s="25"/>
      <c r="Z19" s="23"/>
    </row>
    <row r="20" spans="2:26" ht="15" customHeight="1">
      <c r="B20" s="122" t="s">
        <v>32</v>
      </c>
      <c r="C20" s="143" t="s">
        <v>6</v>
      </c>
      <c r="D20" s="127" t="s">
        <v>5</v>
      </c>
      <c r="E20" s="117" t="s">
        <v>17</v>
      </c>
      <c r="F20" s="117"/>
      <c r="G20" s="117"/>
      <c r="H20" s="120"/>
      <c r="I20" s="9"/>
      <c r="J20" s="9"/>
      <c r="K20" s="9"/>
      <c r="Y20" s="25"/>
      <c r="Z20" s="23"/>
    </row>
    <row r="21" spans="2:26" ht="30" customHeight="1">
      <c r="B21" s="133"/>
      <c r="C21" s="144"/>
      <c r="D21" s="128"/>
      <c r="E21" s="74" t="s">
        <v>36</v>
      </c>
      <c r="F21" s="74" t="s">
        <v>9</v>
      </c>
      <c r="G21" s="74" t="s">
        <v>20</v>
      </c>
      <c r="H21" s="71" t="s">
        <v>35</v>
      </c>
      <c r="I21" s="9"/>
      <c r="J21" s="9"/>
      <c r="K21" s="9"/>
      <c r="Y21" s="25"/>
      <c r="Z21" s="23"/>
    </row>
    <row r="22" spans="2:26" ht="15.75">
      <c r="B22" s="133"/>
      <c r="C22" s="58" t="s">
        <v>47</v>
      </c>
      <c r="D22" s="38">
        <v>40945</v>
      </c>
      <c r="E22" s="46">
        <v>1</v>
      </c>
      <c r="F22" s="47">
        <v>0.5</v>
      </c>
      <c r="G22" s="46">
        <v>145</v>
      </c>
      <c r="H22" s="48">
        <f>F22*G22*E22</f>
        <v>72.5</v>
      </c>
      <c r="I22" s="9"/>
      <c r="J22" s="9"/>
      <c r="K22" s="9"/>
      <c r="Y22" s="25"/>
      <c r="Z22" s="23"/>
    </row>
    <row r="23" spans="2:26" ht="15.75">
      <c r="B23" s="133"/>
      <c r="C23" s="57"/>
      <c r="D23" s="40"/>
      <c r="E23" s="49"/>
      <c r="F23" s="50">
        <v>0.5</v>
      </c>
      <c r="G23" s="49"/>
      <c r="H23" s="48">
        <f>F23*G23*E23</f>
        <v>0</v>
      </c>
      <c r="I23" s="9"/>
      <c r="J23" s="9"/>
      <c r="K23" s="9"/>
      <c r="Y23" s="25"/>
      <c r="Z23" s="23"/>
    </row>
    <row r="24" spans="2:26" ht="15.75">
      <c r="B24" s="133"/>
      <c r="C24" s="57"/>
      <c r="D24" s="40"/>
      <c r="E24" s="49"/>
      <c r="F24" s="50">
        <v>0.5</v>
      </c>
      <c r="G24" s="49"/>
      <c r="H24" s="48">
        <f>F24*G24*E24</f>
        <v>0</v>
      </c>
      <c r="I24" s="9"/>
      <c r="J24" s="9"/>
      <c r="K24" s="9"/>
      <c r="Y24" s="25"/>
      <c r="Z24" s="23"/>
    </row>
    <row r="25" spans="2:26" ht="15.75">
      <c r="B25" s="133"/>
      <c r="C25" s="57"/>
      <c r="D25" s="40"/>
      <c r="E25" s="49"/>
      <c r="F25" s="50">
        <v>0.5</v>
      </c>
      <c r="G25" s="49"/>
      <c r="H25" s="48">
        <f>F25*G25*E25</f>
        <v>0</v>
      </c>
      <c r="I25" s="9"/>
      <c r="J25" s="9"/>
      <c r="K25" s="9"/>
      <c r="Y25" s="25"/>
      <c r="Z25" s="23"/>
    </row>
    <row r="26" spans="2:26" ht="15.75">
      <c r="B26" s="133"/>
      <c r="C26" s="57"/>
      <c r="D26" s="40"/>
      <c r="E26" s="49"/>
      <c r="F26" s="50">
        <v>0.5</v>
      </c>
      <c r="G26" s="49"/>
      <c r="H26" s="48">
        <f>F26*G26*E26</f>
        <v>0</v>
      </c>
      <c r="I26" s="9"/>
      <c r="J26" s="9"/>
      <c r="K26" s="9"/>
      <c r="Y26" s="25"/>
      <c r="Z26" s="23"/>
    </row>
    <row r="27" spans="2:26" ht="16.5" thickBot="1">
      <c r="B27" s="134"/>
      <c r="C27" s="141" t="s">
        <v>31</v>
      </c>
      <c r="D27" s="141"/>
      <c r="E27" s="142"/>
      <c r="F27" s="142"/>
      <c r="G27" s="142"/>
      <c r="H27" s="14">
        <f>SUM(H23:H26)</f>
        <v>0</v>
      </c>
      <c r="I27" s="9"/>
      <c r="J27" s="9"/>
      <c r="K27" s="9"/>
      <c r="Y27" s="25"/>
      <c r="Z27" s="23"/>
    </row>
    <row r="28" spans="2:26" ht="16.5" thickBot="1">
      <c r="B28" s="34"/>
      <c r="C28" s="7"/>
      <c r="D28" s="7"/>
      <c r="E28" s="7"/>
      <c r="F28" s="8"/>
      <c r="G28" s="11"/>
      <c r="H28" s="9"/>
      <c r="I28" s="9"/>
      <c r="J28" s="9"/>
      <c r="K28" s="9"/>
      <c r="L28" s="9"/>
      <c r="M28" s="9"/>
      <c r="Y28" s="25"/>
      <c r="Z28" s="23"/>
    </row>
    <row r="29" spans="2:26" ht="15" customHeight="1">
      <c r="B29" s="135" t="s">
        <v>42</v>
      </c>
      <c r="C29" s="145" t="s">
        <v>6</v>
      </c>
      <c r="D29" s="127" t="s">
        <v>21</v>
      </c>
      <c r="E29" s="118" t="s">
        <v>3</v>
      </c>
      <c r="F29" s="118"/>
      <c r="G29" s="118"/>
      <c r="H29" s="147"/>
      <c r="I29" s="9"/>
      <c r="J29" s="9"/>
      <c r="K29" s="9"/>
      <c r="Y29" s="25"/>
      <c r="Z29" s="23"/>
    </row>
    <row r="30" spans="2:26" ht="42">
      <c r="B30" s="136"/>
      <c r="C30" s="146"/>
      <c r="D30" s="140"/>
      <c r="E30" s="74" t="s">
        <v>28</v>
      </c>
      <c r="F30" s="74" t="s">
        <v>29</v>
      </c>
      <c r="G30" s="74" t="s">
        <v>30</v>
      </c>
      <c r="H30" s="72" t="s">
        <v>41</v>
      </c>
      <c r="I30" s="9"/>
      <c r="J30" s="9"/>
      <c r="K30" s="9"/>
      <c r="Y30" s="25"/>
      <c r="Z30" s="23"/>
    </row>
    <row r="31" spans="2:26" ht="15.75">
      <c r="B31" s="136"/>
      <c r="C31" s="80" t="s">
        <v>48</v>
      </c>
      <c r="D31" s="38">
        <v>40945</v>
      </c>
      <c r="E31" s="51"/>
      <c r="F31" s="51">
        <v>12.8</v>
      </c>
      <c r="G31" s="51">
        <v>27.45</v>
      </c>
      <c r="H31" s="52" t="s">
        <v>37</v>
      </c>
      <c r="I31" s="6"/>
      <c r="J31" s="6"/>
      <c r="K31" s="7"/>
      <c r="Y31" s="25"/>
      <c r="Z31" s="23"/>
    </row>
    <row r="32" spans="2:26" ht="15.75">
      <c r="B32" s="136"/>
      <c r="C32" s="81"/>
      <c r="D32" s="40"/>
      <c r="E32" s="53"/>
      <c r="F32" s="53"/>
      <c r="G32" s="53"/>
      <c r="H32" s="54"/>
      <c r="I32" s="6"/>
      <c r="J32" s="6"/>
      <c r="K32" s="7"/>
      <c r="Y32" s="25"/>
      <c r="Z32" s="23"/>
    </row>
    <row r="33" spans="2:26" ht="15.75">
      <c r="B33" s="136"/>
      <c r="C33" s="81"/>
      <c r="D33" s="40"/>
      <c r="E33" s="53"/>
      <c r="F33" s="53"/>
      <c r="G33" s="53"/>
      <c r="H33" s="54"/>
      <c r="I33" s="6"/>
      <c r="J33" s="6"/>
      <c r="K33" s="7"/>
      <c r="Y33" s="25"/>
      <c r="Z33" s="23"/>
    </row>
    <row r="34" spans="2:26" ht="15.75">
      <c r="B34" s="136"/>
      <c r="C34" s="81"/>
      <c r="D34" s="40"/>
      <c r="E34" s="53"/>
      <c r="F34" s="53"/>
      <c r="G34" s="53"/>
      <c r="H34" s="54"/>
      <c r="I34" s="6"/>
      <c r="J34" s="6"/>
      <c r="K34" s="7"/>
      <c r="Y34" s="25"/>
      <c r="Z34" s="23"/>
    </row>
    <row r="35" spans="2:26" ht="15.75">
      <c r="B35" s="136"/>
      <c r="C35" s="81"/>
      <c r="D35" s="40"/>
      <c r="E35" s="53"/>
      <c r="F35" s="53"/>
      <c r="G35" s="53"/>
      <c r="H35" s="54"/>
      <c r="I35" s="6"/>
      <c r="J35" s="6"/>
      <c r="K35" s="7"/>
      <c r="Y35" s="25"/>
      <c r="Z35" s="23"/>
    </row>
    <row r="36" spans="2:26" ht="15.75">
      <c r="B36" s="136"/>
      <c r="C36" s="81"/>
      <c r="D36" s="40"/>
      <c r="E36" s="53"/>
      <c r="F36" s="53"/>
      <c r="G36" s="53"/>
      <c r="H36" s="54"/>
      <c r="I36" s="6"/>
      <c r="J36" s="6"/>
      <c r="K36" s="7"/>
      <c r="Y36" s="25"/>
      <c r="Z36" s="23"/>
    </row>
    <row r="37" spans="2:8" ht="16.5" thickBot="1">
      <c r="B37" s="137"/>
      <c r="C37" s="131" t="s">
        <v>31</v>
      </c>
      <c r="D37" s="132"/>
      <c r="E37" s="132"/>
      <c r="F37" s="132"/>
      <c r="G37" s="132"/>
      <c r="H37" s="35">
        <f>SUM(E32:G36)</f>
        <v>0</v>
      </c>
    </row>
    <row r="38" spans="3:13" ht="16.5" thickBo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6.5" thickBot="1">
      <c r="B39" s="125" t="s">
        <v>33</v>
      </c>
      <c r="C39" s="126"/>
      <c r="D39" s="126"/>
      <c r="E39" s="126"/>
      <c r="F39" s="126"/>
      <c r="G39" s="126"/>
      <c r="H39" s="36">
        <f>SUM(H37,H27,H18,H11)</f>
        <v>0</v>
      </c>
      <c r="I39" s="7"/>
      <c r="J39" s="7"/>
      <c r="K39" s="7"/>
      <c r="L39" s="7"/>
      <c r="M39" s="7"/>
    </row>
    <row r="40" spans="3:13" ht="15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3:13" ht="15.75">
      <c r="C41" s="7"/>
      <c r="D41" s="7"/>
      <c r="E41" s="7"/>
      <c r="H41" s="7"/>
      <c r="I41" s="7"/>
      <c r="J41" s="7"/>
      <c r="K41" s="7"/>
      <c r="L41" s="7"/>
      <c r="M41" s="7"/>
    </row>
  </sheetData>
  <sheetProtection/>
  <mergeCells count="30">
    <mergeCell ref="B6:B11"/>
    <mergeCell ref="B3:H4"/>
    <mergeCell ref="C11:G11"/>
    <mergeCell ref="C6:C7"/>
    <mergeCell ref="C20:C21"/>
    <mergeCell ref="F6:G6"/>
    <mergeCell ref="H6:H7"/>
    <mergeCell ref="D13:E14"/>
    <mergeCell ref="D6:E7"/>
    <mergeCell ref="D8:E8"/>
    <mergeCell ref="D9:E9"/>
    <mergeCell ref="D10:E10"/>
    <mergeCell ref="D16:E16"/>
    <mergeCell ref="D17:E17"/>
    <mergeCell ref="B39:G39"/>
    <mergeCell ref="D20:D21"/>
    <mergeCell ref="E20:H20"/>
    <mergeCell ref="D15:E15"/>
    <mergeCell ref="C37:G37"/>
    <mergeCell ref="B13:B18"/>
    <mergeCell ref="B20:B27"/>
    <mergeCell ref="B29:B37"/>
    <mergeCell ref="H13:H14"/>
    <mergeCell ref="D29:D30"/>
    <mergeCell ref="C27:G27"/>
    <mergeCell ref="C18:G18"/>
    <mergeCell ref="C13:C14"/>
    <mergeCell ref="F13:G13"/>
    <mergeCell ref="C29:C30"/>
    <mergeCell ref="E29:H29"/>
  </mergeCells>
  <printOptions/>
  <pageMargins left="0.75" right="0.75" top="1" bottom="1" header="0.5" footer="0.5"/>
  <pageSetup orientation="portrait" scale="84"/>
  <ignoredErrors>
    <ignoredError sqref="H23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Templeman</dc:creator>
  <cp:keywords/>
  <dc:description/>
  <cp:lastModifiedBy>OI5</cp:lastModifiedBy>
  <cp:lastPrinted>2014-07-09T18:42:07Z</cp:lastPrinted>
  <dcterms:created xsi:type="dcterms:W3CDTF">2012-01-02T20:58:19Z</dcterms:created>
  <dcterms:modified xsi:type="dcterms:W3CDTF">2023-04-03T14:49:20Z</dcterms:modified>
  <cp:category/>
  <cp:version/>
  <cp:contentType/>
  <cp:contentStatus/>
</cp:coreProperties>
</file>